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IZABETH\Documents\Trimestre\3º TRIMESTRE DE TRANSPARENCIA\"/>
    </mc:Choice>
  </mc:AlternateContent>
  <bookViews>
    <workbookView xWindow="-120" yWindow="-120" windowWidth="29040" windowHeight="15840"/>
  </bookViews>
  <sheets>
    <sheet name="Hoja1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5" i="4" l="1"/>
  <c r="I6" i="4"/>
  <c r="I7" i="4"/>
  <c r="I8" i="4"/>
  <c r="I9" i="4"/>
  <c r="I10" i="4"/>
  <c r="I11" i="4"/>
  <c r="I12" i="4"/>
  <c r="I13" i="4"/>
  <c r="I14" i="4"/>
  <c r="I15" i="4"/>
  <c r="H5" i="4"/>
  <c r="H6" i="4"/>
  <c r="H7" i="4"/>
  <c r="H8" i="4"/>
  <c r="H9" i="4"/>
  <c r="H10" i="4"/>
  <c r="H11" i="4"/>
  <c r="H12" i="4"/>
  <c r="H13" i="4"/>
  <c r="H14" i="4"/>
  <c r="H15" i="4"/>
  <c r="G5" i="4"/>
  <c r="G6" i="4"/>
  <c r="G7" i="4"/>
  <c r="G8" i="4"/>
  <c r="G9" i="4"/>
  <c r="G10" i="4"/>
  <c r="G11" i="4"/>
  <c r="G12" i="4"/>
  <c r="G13" i="4"/>
  <c r="G14" i="4"/>
  <c r="G15" i="4"/>
  <c r="E5" i="4"/>
  <c r="E6" i="4"/>
  <c r="E7" i="4"/>
  <c r="E8" i="4"/>
  <c r="E9" i="4"/>
  <c r="E10" i="4"/>
  <c r="E11" i="4"/>
  <c r="E12" i="4"/>
  <c r="E13" i="4"/>
  <c r="E15" i="4"/>
  <c r="D18" i="4"/>
  <c r="E18" i="4"/>
  <c r="C18" i="4"/>
</calcChain>
</file>

<file path=xl/sharedStrings.xml><?xml version="1.0" encoding="utf-8"?>
<sst xmlns="http://schemas.openxmlformats.org/spreadsheetml/2006/main" count="27" uniqueCount="27">
  <si>
    <t>Homicidio doloso</t>
  </si>
  <si>
    <t>Lesiones dolosas por disparo de arma de fuego</t>
  </si>
  <si>
    <t>Robo de vehículo</t>
  </si>
  <si>
    <t>Robo a transeúnte</t>
  </si>
  <si>
    <t>Robo a negocio c/v</t>
  </si>
  <si>
    <t>Violación</t>
  </si>
  <si>
    <t>Robo a repartidor</t>
  </si>
  <si>
    <t>Robo a casa habitación</t>
  </si>
  <si>
    <t>Robo a bordo de microbús</t>
  </si>
  <si>
    <t>Robo a cuentahabiente</t>
  </si>
  <si>
    <t>Robo a bordo de taxi</t>
  </si>
  <si>
    <t>Delitos presentados por  trimestre</t>
  </si>
  <si>
    <t>Delitos con mayor incidencia</t>
  </si>
  <si>
    <t>Delitos presentados del 1º trimestre</t>
  </si>
  <si>
    <t>Delitos presentados del 2º trimestre</t>
  </si>
  <si>
    <t>Delitos presentados del 3º trimestre</t>
  </si>
  <si>
    <t>Total de delitos 2019</t>
  </si>
  <si>
    <t>Alcaldia</t>
  </si>
  <si>
    <t>Total de Delitos 1º trimestre</t>
  </si>
  <si>
    <t>Total de Delitos 2º trimestre</t>
  </si>
  <si>
    <t>Total de Delitos 3º trimestre</t>
  </si>
  <si>
    <t>Total de Delitos por trimestre</t>
  </si>
  <si>
    <t>Tlalpan</t>
  </si>
  <si>
    <t>281</t>
  </si>
  <si>
    <t>Variacion %</t>
  </si>
  <si>
    <t>Variacion  %</t>
  </si>
  <si>
    <t>Delitos por semana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</si>
</sst>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wrapText="1"/>
    </xf>
    <xf numFmtId="0" fontId="0" fillId="4" borderId="0" xfId="0" applyFill="1" applyAlignment="1">
      <alignment wrapText="1"/>
    </xf>
    <xf numFmtId="0" fontId="0" fillId="5" borderId="0" xfId="0" applyFill="1" applyAlignment="1">
      <alignment wrapText="1"/>
    </xf>
    <xf numFmtId="0" fontId="0" fillId="5" borderId="0" xfId="0" applyFill="1" applyAlignment="1">
      <alignment horizontal="center" wrapText="1"/>
    </xf>
    <xf numFmtId="10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21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2" formatCode="0.00"/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numFmt numFmtId="14" formatCode="0.00%"/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numFmt numFmtId="14" formatCode="0.00%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</dxfs>
  <tableStyles count="0" defaultTableStyle="TableStyleMedium2" defaultPivotStyle="PivotStyleLight16"/>
  <colors>
    <mruColors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B4:I16" totalsRowCount="1" headerRowDxfId="16" dataDxfId="14" totalsRowDxfId="15" headerRowBorderDxfId="19" tableBorderDxfId="20">
  <tableColumns count="8">
    <tableColumn id="1" name="Delitos con mayor incidencia" dataDxfId="18" totalsRowDxfId="7"/>
    <tableColumn id="2" name="Delitos presentados del 1º trimestre" dataDxfId="17" totalsRowDxfId="6"/>
    <tableColumn id="3" name="Delitos presentados del 2º trimestre" dataDxfId="13" totalsRowDxfId="5"/>
    <tableColumn id="4" name="Variacion %" dataDxfId="12" totalsRowDxfId="4">
      <calculatedColumnFormula>(Tabla1[[#This Row],[Delitos presentados del 1º trimestre]]/Tabla1[[#This Row],[Delitos presentados del 2º trimestre]])-1</calculatedColumnFormula>
    </tableColumn>
    <tableColumn id="5" name="Delitos presentados del 3º trimestre" dataDxfId="11" totalsRowDxfId="3"/>
    <tableColumn id="6" name="Variacion  %" dataDxfId="10" totalsRowDxfId="2">
      <calculatedColumnFormula>(Tabla1[[#This Row],[Delitos presentados del 2º trimestre]]/Tabla1[[#This Row],[Delitos presentados del 3º trimestre]])-1</calculatedColumnFormula>
    </tableColumn>
    <tableColumn id="7" name="Total de delitos 2019" dataDxfId="9" totalsRowDxfId="1">
      <calculatedColumnFormula>SUM(F5,D5,C5)</calculatedColumnFormula>
    </tableColumn>
    <tableColumn id="9" name="Delitos por semana" dataDxfId="8" totalsRowDxfId="0">
      <calculatedColumnFormula>Tabla1[[#This Row],[Total de delitos 2019]]/91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8"/>
  <sheetViews>
    <sheetView tabSelected="1" workbookViewId="0">
      <selection activeCell="L7" sqref="L7"/>
    </sheetView>
  </sheetViews>
  <sheetFormatPr baseColWidth="10" defaultRowHeight="15" x14ac:dyDescent="0.25"/>
  <cols>
    <col min="2" max="2" width="29.42578125" customWidth="1"/>
    <col min="3" max="3" width="24" customWidth="1"/>
    <col min="4" max="4" width="22.140625" customWidth="1"/>
    <col min="5" max="5" width="19.5703125" customWidth="1"/>
    <col min="7" max="7" width="12.28515625" bestFit="1" customWidth="1"/>
  </cols>
  <sheetData>
    <row r="3" spans="2:9" ht="18.75" customHeight="1" x14ac:dyDescent="0.25">
      <c r="B3" s="10" t="s">
        <v>11</v>
      </c>
      <c r="C3" s="11"/>
      <c r="D3" s="11"/>
      <c r="E3" s="11"/>
      <c r="F3" s="11"/>
      <c r="G3" s="11"/>
      <c r="H3" s="11"/>
      <c r="I3" s="11"/>
    </row>
    <row r="4" spans="2:9" ht="60" x14ac:dyDescent="0.25">
      <c r="B4" s="1" t="s">
        <v>12</v>
      </c>
      <c r="C4" s="1" t="s">
        <v>13</v>
      </c>
      <c r="D4" s="1" t="s">
        <v>14</v>
      </c>
      <c r="E4" s="1" t="s">
        <v>24</v>
      </c>
      <c r="F4" s="1" t="s">
        <v>15</v>
      </c>
      <c r="G4" s="1" t="s">
        <v>25</v>
      </c>
      <c r="H4" s="1" t="s">
        <v>16</v>
      </c>
      <c r="I4" s="1" t="s">
        <v>26</v>
      </c>
    </row>
    <row r="5" spans="2:9" x14ac:dyDescent="0.25">
      <c r="B5" s="2" t="s">
        <v>2</v>
      </c>
      <c r="C5" s="2">
        <v>247</v>
      </c>
      <c r="D5" s="2">
        <v>239</v>
      </c>
      <c r="E5" s="8">
        <f>(Tabla1[[#This Row],[Delitos presentados del 1º trimestre]]/Tabla1[[#This Row],[Delitos presentados del 2º trimestre]])-1</f>
        <v>3.3472803347280422E-2</v>
      </c>
      <c r="F5" s="3" t="s">
        <v>23</v>
      </c>
      <c r="G5" s="8">
        <f>(Tabla1[[#This Row],[Delitos presentados del 2º trimestre]]/Tabla1[[#This Row],[Delitos presentados del 3º trimestre]])-1</f>
        <v>-0.14946619217081847</v>
      </c>
      <c r="H5" s="2">
        <f t="shared" ref="H5:H15" si="0">SUM(F5,D5,C5)</f>
        <v>486</v>
      </c>
      <c r="I5" s="9">
        <f>Tabla1[[#This Row],[Total de delitos 2019]]/91</f>
        <v>5.3406593406593403</v>
      </c>
    </row>
    <row r="6" spans="2:9" x14ac:dyDescent="0.25">
      <c r="B6" s="2" t="s">
        <v>3</v>
      </c>
      <c r="C6" s="2">
        <v>134</v>
      </c>
      <c r="D6" s="2">
        <v>96</v>
      </c>
      <c r="E6" s="8">
        <f>(Tabla1[[#This Row],[Delitos presentados del 1º trimestre]]/Tabla1[[#This Row],[Delitos presentados del 2º trimestre]])-1</f>
        <v>0.39583333333333326</v>
      </c>
      <c r="F6" s="3">
        <v>91</v>
      </c>
      <c r="G6" s="8">
        <f>(Tabla1[[#This Row],[Delitos presentados del 2º trimestre]]/Tabla1[[#This Row],[Delitos presentados del 3º trimestre]])-1</f>
        <v>5.4945054945054972E-2</v>
      </c>
      <c r="H6" s="2">
        <f t="shared" si="0"/>
        <v>321</v>
      </c>
      <c r="I6" s="9">
        <f>Tabla1[[#This Row],[Total de delitos 2019]]/91</f>
        <v>3.5274725274725274</v>
      </c>
    </row>
    <row r="7" spans="2:9" x14ac:dyDescent="0.25">
      <c r="B7" s="2" t="s">
        <v>0</v>
      </c>
      <c r="C7" s="2">
        <v>29</v>
      </c>
      <c r="D7" s="2">
        <v>42</v>
      </c>
      <c r="E7" s="8">
        <f>(Tabla1[[#This Row],[Delitos presentados del 1º trimestre]]/Tabla1[[#This Row],[Delitos presentados del 2º trimestre]])-1</f>
        <v>-0.30952380952380953</v>
      </c>
      <c r="F7" s="3">
        <v>21</v>
      </c>
      <c r="G7" s="8">
        <f>(Tabla1[[#This Row],[Delitos presentados del 2º trimestre]]/Tabla1[[#This Row],[Delitos presentados del 3º trimestre]])-1</f>
        <v>1</v>
      </c>
      <c r="H7" s="2">
        <f t="shared" si="0"/>
        <v>92</v>
      </c>
      <c r="I7" s="9">
        <f>Tabla1[[#This Row],[Total de delitos 2019]]/91</f>
        <v>1.0109890109890109</v>
      </c>
    </row>
    <row r="8" spans="2:9" x14ac:dyDescent="0.25">
      <c r="B8" s="2" t="s">
        <v>4</v>
      </c>
      <c r="C8" s="2">
        <v>63</v>
      </c>
      <c r="D8" s="2">
        <v>34</v>
      </c>
      <c r="E8" s="8">
        <f>(Tabla1[[#This Row],[Delitos presentados del 1º trimestre]]/Tabla1[[#This Row],[Delitos presentados del 2º trimestre]])-1</f>
        <v>0.85294117647058831</v>
      </c>
      <c r="F8" s="3">
        <v>65</v>
      </c>
      <c r="G8" s="8">
        <f>(Tabla1[[#This Row],[Delitos presentados del 2º trimestre]]/Tabla1[[#This Row],[Delitos presentados del 3º trimestre]])-1</f>
        <v>-0.47692307692307689</v>
      </c>
      <c r="H8" s="2">
        <f t="shared" si="0"/>
        <v>162</v>
      </c>
      <c r="I8" s="9">
        <f>Tabla1[[#This Row],[Total de delitos 2019]]/91</f>
        <v>1.7802197802197801</v>
      </c>
    </row>
    <row r="9" spans="2:9" x14ac:dyDescent="0.25">
      <c r="B9" s="2" t="s">
        <v>7</v>
      </c>
      <c r="C9" s="2">
        <v>11</v>
      </c>
      <c r="D9" s="2">
        <v>22</v>
      </c>
      <c r="E9" s="8">
        <f>(Tabla1[[#This Row],[Delitos presentados del 1º trimestre]]/Tabla1[[#This Row],[Delitos presentados del 2º trimestre]])-1</f>
        <v>-0.5</v>
      </c>
      <c r="F9" s="3">
        <v>14</v>
      </c>
      <c r="G9" s="8">
        <f>(Tabla1[[#This Row],[Delitos presentados del 2º trimestre]]/Tabla1[[#This Row],[Delitos presentados del 3º trimestre]])-1</f>
        <v>0.5714285714285714</v>
      </c>
      <c r="H9" s="2">
        <f t="shared" si="0"/>
        <v>47</v>
      </c>
      <c r="I9" s="9">
        <f>Tabla1[[#This Row],[Total de delitos 2019]]/91</f>
        <v>0.51648351648351654</v>
      </c>
    </row>
    <row r="10" spans="2:9" x14ac:dyDescent="0.25">
      <c r="B10" s="2" t="s">
        <v>5</v>
      </c>
      <c r="C10" s="2">
        <v>17</v>
      </c>
      <c r="D10" s="2">
        <v>19</v>
      </c>
      <c r="E10" s="8">
        <f>(Tabla1[[#This Row],[Delitos presentados del 1º trimestre]]/Tabla1[[#This Row],[Delitos presentados del 2º trimestre]])-1</f>
        <v>-0.10526315789473684</v>
      </c>
      <c r="F10" s="3">
        <v>25</v>
      </c>
      <c r="G10" s="8">
        <f>(Tabla1[[#This Row],[Delitos presentados del 2º trimestre]]/Tabla1[[#This Row],[Delitos presentados del 3º trimestre]])-1</f>
        <v>-0.24</v>
      </c>
      <c r="H10" s="2">
        <f t="shared" si="0"/>
        <v>61</v>
      </c>
      <c r="I10" s="9">
        <f>Tabla1[[#This Row],[Total de delitos 2019]]/91</f>
        <v>0.67032967032967028</v>
      </c>
    </row>
    <row r="11" spans="2:9" x14ac:dyDescent="0.25">
      <c r="B11" s="2" t="s">
        <v>6</v>
      </c>
      <c r="C11" s="2">
        <v>19</v>
      </c>
      <c r="D11" s="2">
        <v>14</v>
      </c>
      <c r="E11" s="8">
        <f>(Tabla1[[#This Row],[Delitos presentados del 1º trimestre]]/Tabla1[[#This Row],[Delitos presentados del 2º trimestre]])-1</f>
        <v>0.35714285714285721</v>
      </c>
      <c r="F11" s="3">
        <v>27</v>
      </c>
      <c r="G11" s="8">
        <f>(Tabla1[[#This Row],[Delitos presentados del 2º trimestre]]/Tabla1[[#This Row],[Delitos presentados del 3º trimestre]])-1</f>
        <v>-0.48148148148148151</v>
      </c>
      <c r="H11" s="2">
        <f t="shared" si="0"/>
        <v>60</v>
      </c>
      <c r="I11" s="9">
        <f>Tabla1[[#This Row],[Total de delitos 2019]]/91</f>
        <v>0.65934065934065933</v>
      </c>
    </row>
    <row r="12" spans="2:9" ht="30" x14ac:dyDescent="0.25">
      <c r="B12" s="2" t="s">
        <v>1</v>
      </c>
      <c r="C12" s="2">
        <v>33</v>
      </c>
      <c r="D12" s="2">
        <v>24</v>
      </c>
      <c r="E12" s="8">
        <f>(Tabla1[[#This Row],[Delitos presentados del 1º trimestre]]/Tabla1[[#This Row],[Delitos presentados del 2º trimestre]])-1</f>
        <v>0.375</v>
      </c>
      <c r="F12" s="3">
        <v>17</v>
      </c>
      <c r="G12" s="8">
        <f>(Tabla1[[#This Row],[Delitos presentados del 2º trimestre]]/Tabla1[[#This Row],[Delitos presentados del 3º trimestre]])-1</f>
        <v>0.41176470588235303</v>
      </c>
      <c r="H12" s="2">
        <f t="shared" si="0"/>
        <v>74</v>
      </c>
      <c r="I12" s="9">
        <f>Tabla1[[#This Row],[Total de delitos 2019]]/91</f>
        <v>0.81318681318681318</v>
      </c>
    </row>
    <row r="13" spans="2:9" x14ac:dyDescent="0.25">
      <c r="B13" s="2" t="s">
        <v>9</v>
      </c>
      <c r="C13" s="2">
        <v>6</v>
      </c>
      <c r="D13" s="2">
        <v>5</v>
      </c>
      <c r="E13" s="8">
        <f>(Tabla1[[#This Row],[Delitos presentados del 1º trimestre]]/Tabla1[[#This Row],[Delitos presentados del 2º trimestre]])-1</f>
        <v>0.19999999999999996</v>
      </c>
      <c r="F13" s="3">
        <v>6</v>
      </c>
      <c r="G13" s="8">
        <f>(Tabla1[[#This Row],[Delitos presentados del 2º trimestre]]/Tabla1[[#This Row],[Delitos presentados del 3º trimestre]])-1</f>
        <v>-0.16666666666666663</v>
      </c>
      <c r="H13" s="2">
        <f t="shared" si="0"/>
        <v>17</v>
      </c>
      <c r="I13" s="9">
        <f>Tabla1[[#This Row],[Total de delitos 2019]]/91</f>
        <v>0.18681318681318682</v>
      </c>
    </row>
    <row r="14" spans="2:9" x14ac:dyDescent="0.25">
      <c r="B14" s="2" t="s">
        <v>10</v>
      </c>
      <c r="C14" s="2">
        <v>0</v>
      </c>
      <c r="D14" s="2">
        <v>0</v>
      </c>
      <c r="E14" s="8">
        <v>0</v>
      </c>
      <c r="F14" s="3">
        <v>5</v>
      </c>
      <c r="G14" s="8">
        <f>(Tabla1[[#This Row],[Delitos presentados del 2º trimestre]]/Tabla1[[#This Row],[Delitos presentados del 3º trimestre]])-1</f>
        <v>-1</v>
      </c>
      <c r="H14" s="2">
        <f t="shared" si="0"/>
        <v>5</v>
      </c>
      <c r="I14" s="9">
        <f>Tabla1[[#This Row],[Total de delitos 2019]]/91</f>
        <v>5.4945054945054944E-2</v>
      </c>
    </row>
    <row r="15" spans="2:9" x14ac:dyDescent="0.25">
      <c r="B15" s="2" t="s">
        <v>8</v>
      </c>
      <c r="C15" s="2">
        <v>9</v>
      </c>
      <c r="D15" s="2">
        <v>4</v>
      </c>
      <c r="E15" s="8">
        <f>(Tabla1[[#This Row],[Delitos presentados del 1º trimestre]]/Tabla1[[#This Row],[Delitos presentados del 2º trimestre]])-1</f>
        <v>1.25</v>
      </c>
      <c r="F15" s="3">
        <v>3</v>
      </c>
      <c r="G15" s="8">
        <f>(Tabla1[[#This Row],[Delitos presentados del 2º trimestre]]/Tabla1[[#This Row],[Delitos presentados del 3º trimestre]])-1</f>
        <v>0.33333333333333326</v>
      </c>
      <c r="H15" s="2">
        <f t="shared" si="0"/>
        <v>16</v>
      </c>
      <c r="I15" s="9">
        <f>Tabla1[[#This Row],[Total de delitos 2019]]/91</f>
        <v>0.17582417582417584</v>
      </c>
    </row>
    <row r="16" spans="2:9" x14ac:dyDescent="0.25">
      <c r="B16" s="2"/>
      <c r="C16" s="2"/>
      <c r="D16" s="2"/>
      <c r="E16" s="2"/>
      <c r="F16" s="3"/>
      <c r="G16" s="2"/>
      <c r="H16" s="2"/>
      <c r="I16" s="2"/>
    </row>
    <row r="17" spans="2:6" ht="45" x14ac:dyDescent="0.25">
      <c r="B17" s="4" t="s">
        <v>17</v>
      </c>
      <c r="C17" s="4" t="s">
        <v>18</v>
      </c>
      <c r="D17" s="5" t="s">
        <v>19</v>
      </c>
      <c r="E17" s="5" t="s">
        <v>20</v>
      </c>
      <c r="F17" s="5" t="s">
        <v>21</v>
      </c>
    </row>
    <row r="18" spans="2:6" x14ac:dyDescent="0.25">
      <c r="B18" s="7" t="s">
        <v>22</v>
      </c>
      <c r="C18" s="7">
        <f>SUM(C5:C17)</f>
        <v>568</v>
      </c>
      <c r="D18" s="6">
        <f>SUM(D5:D17)</f>
        <v>499</v>
      </c>
      <c r="E18" s="6">
        <f>SUM(F5:F15)</f>
        <v>274</v>
      </c>
      <c r="F18" s="6">
        <v>1622</v>
      </c>
    </row>
  </sheetData>
  <mergeCells count="1">
    <mergeCell ref="B3:I3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Información y Estadistica</cp:lastModifiedBy>
  <dcterms:created xsi:type="dcterms:W3CDTF">2018-10-04T19:57:48Z</dcterms:created>
  <dcterms:modified xsi:type="dcterms:W3CDTF">2019-10-07T18:20:55Z</dcterms:modified>
</cp:coreProperties>
</file>